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0cd2d03dc8c0f84e/Desktop/"/>
    </mc:Choice>
  </mc:AlternateContent>
  <xr:revisionPtr revIDLastSave="116" documentId="8_{1BCA1D74-6DC9-4B75-89E1-CE95F258B100}" xr6:coauthVersionLast="47" xr6:coauthVersionMax="47" xr10:uidLastSave="{70E4F18D-2314-4C97-A76C-2C331B69A93A}"/>
  <bookViews>
    <workbookView xWindow="-120" yWindow="-120" windowWidth="29040" windowHeight="17520" xr2:uid="{6B05122C-2F4D-4023-9B0A-04E32DAFFC58}"/>
  </bookViews>
  <sheets>
    <sheet name="Budget Report" sheetId="2" r:id="rId1"/>
    <sheet name="Budget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2" l="1" a="1"/>
  <c r="B17" i="2" s="1"/>
  <c r="D17" i="2" s="1"/>
  <c r="B16" i="2" a="1"/>
  <c r="B16" i="2" s="1"/>
  <c r="D16" i="2" s="1"/>
  <c r="B15" i="2" a="1"/>
  <c r="B15" i="2" s="1"/>
  <c r="D15" i="2" s="1"/>
  <c r="B14" i="2" a="1"/>
  <c r="B14" i="2" s="1"/>
  <c r="D14" i="2" s="1"/>
  <c r="B13" i="2" a="1"/>
  <c r="B13" i="2" s="1"/>
  <c r="D13" i="2" s="1"/>
  <c r="B12" i="2" a="1"/>
  <c r="B12" i="2" s="1"/>
  <c r="B9" i="2" a="1"/>
  <c r="B9" i="2" s="1"/>
  <c r="D9" i="2" s="1"/>
  <c r="B8" i="2" a="1"/>
  <c r="B8" i="2" s="1"/>
  <c r="D8" i="2" s="1"/>
  <c r="B7" i="2" a="1"/>
  <c r="B7" i="2" s="1"/>
  <c r="C18" i="2"/>
  <c r="C10" i="2"/>
  <c r="D12" i="2" l="1"/>
  <c r="B18" i="2"/>
  <c r="D18" i="2"/>
  <c r="B10" i="2"/>
  <c r="D7" i="2"/>
  <c r="C20" i="2"/>
  <c r="B20" i="2" l="1"/>
  <c r="D10" i="2"/>
  <c r="D2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<sst xmlns="http://schemas.openxmlformats.org/spreadsheetml/2006/main" count="37" uniqueCount="28">
  <si>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</si>
  <si>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</si>
  <si>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</si>
  <si>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</si>
  <si>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</si>
  <si>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</si>
  <si>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</si>
  <si>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</si>
  <si>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</si>
  <si>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</si>
  <si>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</si>
  <si>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</si>
  <si>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Salary</t>
  </si>
  <si>
    <t>Mowing</t>
  </si>
  <si>
    <t>Misc Income</t>
  </si>
  <si>
    <t>Mortgage</t>
  </si>
  <si>
    <t>Utilities</t>
  </si>
  <si>
    <t>Groceries</t>
  </si>
  <si>
    <t>Vehicle</t>
  </si>
  <si>
    <t>Vacation</t>
  </si>
  <si>
    <t>Misc Exp</t>
  </si>
  <si>
    <t>Total Income</t>
  </si>
  <si>
    <t>Total Expenses</t>
  </si>
  <si>
    <t>Net Income</t>
  </si>
  <si>
    <t>Pospisil Family Budget Report</t>
  </si>
  <si>
    <t>YTD Budget</t>
  </si>
  <si>
    <t>YTD Actuals</t>
  </si>
  <si>
    <t>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</si>
</sst>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43" fontId="0" fillId="0" borderId="0" xfId="1" applyFont="1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0" fillId="0" borderId="6" xfId="1" applyFont="1" applyBorder="1"/>
    <xf numFmtId="0" fontId="2" fillId="0" borderId="0" xfId="0" applyFont="1"/>
    <xf numFmtId="43" fontId="2" fillId="0" borderId="2" xfId="1" applyFont="1" applyBorder="1"/>
    <xf numFmtId="43" fontId="2" fillId="0" borderId="7" xfId="1" applyFont="1" applyBorder="1"/>
    <xf numFmtId="43" fontId="2" fillId="0" borderId="0" xfId="1" applyFont="1"/>
    <xf numFmtId="43" fontId="2" fillId="0" borderId="6" xfId="1" applyFont="1" applyBorder="1"/>
    <xf numFmtId="43" fontId="2" fillId="0" borderId="3" xfId="1" applyFont="1" applyBorder="1"/>
    <xf numFmtId="43" fontId="2" fillId="0" borderId="4" xfId="1" applyFont="1" applyBorder="1"/>
    <xf numFmtId="0" fontId="4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2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BBC44-B723-4704-88DB-1CB88FFE8358}">
  <dimension ref="A1:D21"/>
  <sheetViews>
    <sheetView tabSelected="1" zoomScale="115" zoomScaleNormal="115" workbookViewId="0">
      <selection activeCell="C15" sqref="C15"/>
    </sheetView>
  </sheetViews>
  <sheetFormatPr defaultRowHeight="15" x14ac:dyDescent="0.25"/>
  <cols>
    <col min="1" max="1" width="14.7109375" bestFit="1" customWidth="1"/>
    <col min="2" max="2" width="11.28515625" bestFit="1" customWidth="1"/>
    <col min="3" max="3" width="11.5703125" bestFit="1" customWidth="1"/>
    <col min="4" max="4" width="11.28515625" bestFit="1" customWidth="1"/>
  </cols>
  <sheetData>
    <row r="1" spans="1:4" ht="18.75" x14ac:dyDescent="0.3">
      <c r="A1" s="13" t="s">
        <v>24</v>
      </c>
      <c r="B1" s="13"/>
      <c r="C1" s="13"/>
      <c r="D1" s="13"/>
    </row>
    <row r="2" spans="1:4" x14ac:dyDescent="0.25">
      <c r="A2" s="14">
        <v>45777</v>
      </c>
      <c r="B2" s="14"/>
      <c r="C2" s="14"/>
      <c r="D2" s="14"/>
    </row>
    <row r="6" spans="1:4" x14ac:dyDescent="0.25">
      <c r="B6" s="3" t="s">
        <v>25</v>
      </c>
      <c r="C6" s="3" t="s">
        <v>26</v>
      </c>
      <c r="D6" s="4" t="s">
        <v>27</v>
      </c>
    </row>
    <row r="7" spans="1:4" x14ac:dyDescent="0.25">
      <c r="A7" t="s">
        <v>12</v>
      </c>
      <c r="B7" s="1" cm="1">
        <f t="array" ref="B7">SUMPRODUCT((Budget!$B$3:$M$12)*(Budget!$A$3:$A$12='Budget Report'!A7)*(Budget!$B$1:$M$1&lt;=MONTH('Budget Report'!$A$2)))</f>
        <v>16000</v>
      </c>
      <c r="C7" s="1">
        <v>16000</v>
      </c>
      <c r="D7" s="5">
        <f>C7-B7</f>
        <v>0</v>
      </c>
    </row>
    <row r="8" spans="1:4" x14ac:dyDescent="0.25">
      <c r="A8" t="s">
        <v>13</v>
      </c>
      <c r="B8" s="1" cm="1">
        <f t="array" ref="B8">SUMPRODUCT((Budget!$B$3:$M$12)*(Budget!$A$3:$A$12='Budget Report'!A8)*(Budget!$B$1:$M$1&lt;=MONTH('Budget Report'!$A$2)))</f>
        <v>250</v>
      </c>
      <c r="C8" s="1">
        <v>0</v>
      </c>
      <c r="D8" s="5">
        <f t="shared" ref="D8:D10" si="0">C8-B8</f>
        <v>-250</v>
      </c>
    </row>
    <row r="9" spans="1:4" x14ac:dyDescent="0.25">
      <c r="A9" t="s">
        <v>14</v>
      </c>
      <c r="B9" s="1" cm="1">
        <f t="array" ref="B9">SUMPRODUCT((Budget!$B$3:$M$12)*(Budget!$A$3:$A$12='Budget Report'!A9)*(Budget!$B$1:$M$1&lt;=MONTH('Budget Report'!$A$2)))</f>
        <v>400</v>
      </c>
      <c r="C9" s="1">
        <v>187</v>
      </c>
      <c r="D9" s="5">
        <f t="shared" si="0"/>
        <v>-213</v>
      </c>
    </row>
    <row r="10" spans="1:4" x14ac:dyDescent="0.25">
      <c r="A10" s="6" t="s">
        <v>21</v>
      </c>
      <c r="B10" s="7">
        <f>SUM(B7:B9)</f>
        <v>16650</v>
      </c>
      <c r="C10" s="7">
        <f t="shared" ref="C10" si="1">SUM(C7:C9)</f>
        <v>16187</v>
      </c>
      <c r="D10" s="8">
        <f t="shared" si="0"/>
        <v>-463</v>
      </c>
    </row>
    <row r="11" spans="1:4" x14ac:dyDescent="0.25">
      <c r="B11" s="1"/>
      <c r="C11" s="1"/>
      <c r="D11" s="5"/>
    </row>
    <row r="12" spans="1:4" x14ac:dyDescent="0.25">
      <c r="A12" t="s">
        <v>15</v>
      </c>
      <c r="B12" s="1" cm="1">
        <f t="array" ref="B12">SUMPRODUCT((Budget!$B$3:$M$12)*(Budget!$A$3:$A$12='Budget Report'!A12)*(Budget!$B$1:$M$1&lt;=MONTH('Budget Report'!$A$2)))</f>
        <v>4800</v>
      </c>
      <c r="C12" s="1">
        <v>4800</v>
      </c>
      <c r="D12" s="5">
        <f>B12-C12</f>
        <v>0</v>
      </c>
    </row>
    <row r="13" spans="1:4" x14ac:dyDescent="0.25">
      <c r="A13" t="s">
        <v>16</v>
      </c>
      <c r="B13" s="1" cm="1">
        <f t="array" ref="B13">SUMPRODUCT((Budget!$B$3:$M$12)*(Budget!$A$3:$A$12='Budget Report'!A13)*(Budget!$B$1:$M$1&lt;=MONTH('Budget Report'!$A$2)))</f>
        <v>1075</v>
      </c>
      <c r="C13" s="1">
        <v>1256</v>
      </c>
      <c r="D13" s="5">
        <f t="shared" ref="D13:D18" si="2">B13-C13</f>
        <v>-181</v>
      </c>
    </row>
    <row r="14" spans="1:4" x14ac:dyDescent="0.25">
      <c r="A14" t="s">
        <v>17</v>
      </c>
      <c r="B14" s="1" cm="1">
        <f t="array" ref="B14">SUMPRODUCT((Budget!$B$3:$M$12)*(Budget!$A$3:$A$12='Budget Report'!A14)*(Budget!$B$1:$M$1&lt;=MONTH('Budget Report'!$A$2)))</f>
        <v>1600</v>
      </c>
      <c r="C14" s="1">
        <v>1905</v>
      </c>
      <c r="D14" s="5">
        <f t="shared" si="2"/>
        <v>-305</v>
      </c>
    </row>
    <row r="15" spans="1:4" x14ac:dyDescent="0.25">
      <c r="A15" t="s">
        <v>18</v>
      </c>
      <c r="B15" s="1" cm="1">
        <f t="array" ref="B15">SUMPRODUCT((Budget!$B$3:$M$12)*(Budget!$A$3:$A$12='Budget Report'!A15)*(Budget!$B$1:$M$1&lt;=MONTH('Budget Report'!$A$2)))</f>
        <v>400</v>
      </c>
      <c r="C15" s="1">
        <v>3246</v>
      </c>
      <c r="D15" s="5">
        <f t="shared" si="2"/>
        <v>-2846</v>
      </c>
    </row>
    <row r="16" spans="1:4" x14ac:dyDescent="0.25">
      <c r="A16" t="s">
        <v>19</v>
      </c>
      <c r="B16" s="1" cm="1">
        <f t="array" ref="B16">SUMPRODUCT((Budget!$B$3:$M$12)*(Budget!$A$3:$A$12='Budget Report'!A16)*(Budget!$B$1:$M$1&lt;=MONTH('Budget Report'!$A$2)))</f>
        <v>0</v>
      </c>
      <c r="C16" s="1">
        <v>0</v>
      </c>
      <c r="D16" s="5">
        <f t="shared" si="2"/>
        <v>0</v>
      </c>
    </row>
    <row r="17" spans="1:4" x14ac:dyDescent="0.25">
      <c r="A17" t="s">
        <v>20</v>
      </c>
      <c r="B17" s="1" cm="1">
        <f t="array" ref="B17">SUMPRODUCT((Budget!$B$3:$M$12)*(Budget!$A$3:$A$12='Budget Report'!A17)*(Budget!$B$1:$M$1&lt;=MONTH('Budget Report'!$A$2)))</f>
        <v>400</v>
      </c>
      <c r="C17" s="1">
        <v>486</v>
      </c>
      <c r="D17" s="5">
        <f t="shared" si="2"/>
        <v>-86</v>
      </c>
    </row>
    <row r="18" spans="1:4" x14ac:dyDescent="0.25">
      <c r="A18" s="6" t="s">
        <v>22</v>
      </c>
      <c r="B18" s="7">
        <f>SUM(B12:B17)</f>
        <v>8275</v>
      </c>
      <c r="C18" s="7">
        <f t="shared" ref="C18" si="3">SUM(C12:C17)</f>
        <v>11693</v>
      </c>
      <c r="D18" s="8">
        <f t="shared" si="2"/>
        <v>-3418</v>
      </c>
    </row>
    <row r="19" spans="1:4" x14ac:dyDescent="0.25">
      <c r="A19" s="6"/>
      <c r="B19" s="9"/>
      <c r="C19" s="9"/>
      <c r="D19" s="10"/>
    </row>
    <row r="20" spans="1:4" ht="15.75" thickBot="1" x14ac:dyDescent="0.3">
      <c r="A20" s="6" t="s">
        <v>23</v>
      </c>
      <c r="B20" s="11">
        <f>B10-B18</f>
        <v>8375</v>
      </c>
      <c r="C20" s="11">
        <f t="shared" ref="C20" si="4">C10-C18</f>
        <v>4494</v>
      </c>
      <c r="D20" s="12">
        <f>C20-B20</f>
        <v>-3881</v>
      </c>
    </row>
    <row r="21" spans="1:4" ht="15.75" thickTop="1" x14ac:dyDescent="0.25"/>
  </sheetData>
  <mergeCells count="2">
    <mergeCell ref="A1:D1"/>
    <mergeCell ref="A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92119-F2C5-46A4-B916-D67EF717A71E}">
  <dimension ref="A1:M12"/>
  <sheetViews>
    <sheetView zoomScaleNormal="100" workbookViewId="0">
      <selection activeCell="H30" sqref="H30"/>
    </sheetView>
  </sheetViews>
  <sheetFormatPr defaultRowHeight="15" x14ac:dyDescent="0.25"/>
  <cols>
    <col min="1" max="1" width="12.140625" bestFit="1" customWidth="1"/>
    <col min="2" max="9" width="10" bestFit="1" customWidth="1"/>
    <col min="10" max="10" width="10.28515625" bestFit="1" customWidth="1"/>
    <col min="11" max="13" width="10" bestFit="1" customWidth="1"/>
  </cols>
  <sheetData>
    <row r="1" spans="1:13" x14ac:dyDescent="0.25">
      <c r="B1" s="15">
        <v>1</v>
      </c>
      <c r="C1" s="15">
        <v>2</v>
      </c>
      <c r="D1" s="15">
        <v>3</v>
      </c>
      <c r="E1" s="15">
        <v>4</v>
      </c>
      <c r="F1" s="15">
        <v>5</v>
      </c>
      <c r="G1" s="15">
        <v>6</v>
      </c>
      <c r="H1" s="15">
        <v>7</v>
      </c>
      <c r="I1" s="15">
        <v>8</v>
      </c>
      <c r="J1" s="15">
        <v>9</v>
      </c>
      <c r="K1" s="15">
        <v>10</v>
      </c>
      <c r="L1" s="15">
        <v>11</v>
      </c>
      <c r="M1" s="15">
        <v>12</v>
      </c>
    </row>
    <row r="2" spans="1:13" x14ac:dyDescent="0.25"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</row>
    <row r="3" spans="1:13" x14ac:dyDescent="0.25">
      <c r="A3" s="15" t="s">
        <v>12</v>
      </c>
      <c r="B3" s="1">
        <v>4000</v>
      </c>
      <c r="C3" s="1">
        <v>4000</v>
      </c>
      <c r="D3" s="1">
        <v>4000</v>
      </c>
      <c r="E3" s="1">
        <v>4000</v>
      </c>
      <c r="F3" s="1">
        <v>4000</v>
      </c>
      <c r="G3" s="1">
        <v>4000</v>
      </c>
      <c r="H3" s="1">
        <v>4000</v>
      </c>
      <c r="I3" s="1">
        <v>4000</v>
      </c>
      <c r="J3" s="1">
        <v>4000</v>
      </c>
      <c r="K3" s="1">
        <v>4000</v>
      </c>
      <c r="L3" s="1">
        <v>4000</v>
      </c>
      <c r="M3" s="1">
        <v>4000</v>
      </c>
    </row>
    <row r="4" spans="1:13" x14ac:dyDescent="0.25">
      <c r="A4" s="15" t="s">
        <v>13</v>
      </c>
      <c r="B4" s="1"/>
      <c r="C4" s="1"/>
      <c r="D4" s="1"/>
      <c r="E4" s="1">
        <v>250</v>
      </c>
      <c r="F4" s="1">
        <v>1000</v>
      </c>
      <c r="G4" s="1">
        <v>1000</v>
      </c>
      <c r="H4" s="1">
        <v>1000</v>
      </c>
      <c r="I4" s="1">
        <v>1000</v>
      </c>
      <c r="J4" s="1">
        <v>750</v>
      </c>
      <c r="K4" s="1">
        <v>250</v>
      </c>
      <c r="L4" s="1"/>
      <c r="M4" s="1"/>
    </row>
    <row r="5" spans="1:13" x14ac:dyDescent="0.25">
      <c r="A5" s="15" t="s">
        <v>14</v>
      </c>
      <c r="B5" s="1">
        <v>100</v>
      </c>
      <c r="C5" s="1">
        <v>100</v>
      </c>
      <c r="D5" s="1">
        <v>100</v>
      </c>
      <c r="E5" s="1">
        <v>100</v>
      </c>
      <c r="F5" s="1">
        <v>100</v>
      </c>
      <c r="G5" s="1">
        <v>100</v>
      </c>
      <c r="H5" s="1">
        <v>100</v>
      </c>
      <c r="I5" s="1">
        <v>100</v>
      </c>
      <c r="J5" s="1">
        <v>100</v>
      </c>
      <c r="K5" s="1">
        <v>100</v>
      </c>
      <c r="L5" s="1">
        <v>100</v>
      </c>
      <c r="M5" s="1">
        <v>100</v>
      </c>
    </row>
    <row r="6" spans="1:13" x14ac:dyDescent="0.25">
      <c r="A6" s="1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25">
      <c r="A7" s="15" t="s">
        <v>15</v>
      </c>
      <c r="B7" s="1">
        <v>1200</v>
      </c>
      <c r="C7" s="1">
        <v>1200</v>
      </c>
      <c r="D7" s="1">
        <v>1200</v>
      </c>
      <c r="E7" s="1">
        <v>1200</v>
      </c>
      <c r="F7" s="1">
        <v>1200</v>
      </c>
      <c r="G7" s="1">
        <v>1200</v>
      </c>
      <c r="H7" s="1">
        <v>1200</v>
      </c>
      <c r="I7" s="1">
        <v>1200</v>
      </c>
      <c r="J7" s="1">
        <v>1200</v>
      </c>
      <c r="K7" s="1">
        <v>1200</v>
      </c>
      <c r="L7" s="1">
        <v>1200</v>
      </c>
      <c r="M7" s="1">
        <v>1200</v>
      </c>
    </row>
    <row r="8" spans="1:13" x14ac:dyDescent="0.25">
      <c r="A8" s="15" t="s">
        <v>16</v>
      </c>
      <c r="B8" s="1">
        <v>300</v>
      </c>
      <c r="C8" s="1">
        <v>300</v>
      </c>
      <c r="D8" s="1">
        <v>275</v>
      </c>
      <c r="E8" s="1">
        <v>200</v>
      </c>
      <c r="F8" s="1">
        <v>200</v>
      </c>
      <c r="G8" s="1">
        <v>225</v>
      </c>
      <c r="H8" s="1">
        <v>275</v>
      </c>
      <c r="I8" s="1">
        <v>275</v>
      </c>
      <c r="J8" s="1">
        <v>200</v>
      </c>
      <c r="K8" s="1">
        <v>200</v>
      </c>
      <c r="L8" s="1">
        <v>275</v>
      </c>
      <c r="M8" s="1">
        <v>300</v>
      </c>
    </row>
    <row r="9" spans="1:13" x14ac:dyDescent="0.25">
      <c r="A9" s="15" t="s">
        <v>17</v>
      </c>
      <c r="B9" s="1">
        <v>400</v>
      </c>
      <c r="C9" s="1">
        <v>400</v>
      </c>
      <c r="D9" s="1">
        <v>400</v>
      </c>
      <c r="E9" s="1">
        <v>400</v>
      </c>
      <c r="F9" s="1">
        <v>400</v>
      </c>
      <c r="G9" s="1">
        <v>400</v>
      </c>
      <c r="H9" s="1">
        <v>400</v>
      </c>
      <c r="I9" s="1">
        <v>400</v>
      </c>
      <c r="J9" s="1">
        <v>400</v>
      </c>
      <c r="K9" s="1">
        <v>400</v>
      </c>
      <c r="L9" s="1">
        <v>500</v>
      </c>
      <c r="M9" s="1">
        <v>500</v>
      </c>
    </row>
    <row r="10" spans="1:13" x14ac:dyDescent="0.25">
      <c r="A10" s="15" t="s">
        <v>18</v>
      </c>
      <c r="B10" s="1">
        <v>100</v>
      </c>
      <c r="C10" s="1">
        <v>100</v>
      </c>
      <c r="D10" s="1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">
        <v>100</v>
      </c>
      <c r="M10" s="1">
        <v>100</v>
      </c>
    </row>
    <row r="11" spans="1:13" x14ac:dyDescent="0.25">
      <c r="A11" s="15" t="s">
        <v>19</v>
      </c>
      <c r="B11" s="1"/>
      <c r="C11" s="1"/>
      <c r="D11" s="1"/>
      <c r="E11" s="1"/>
      <c r="F11" s="1"/>
      <c r="G11" s="1">
        <v>2500</v>
      </c>
      <c r="H11" s="1"/>
      <c r="I11" s="1"/>
      <c r="J11" s="1"/>
      <c r="K11" s="1"/>
      <c r="L11" s="1"/>
      <c r="M11" s="1">
        <v>1000</v>
      </c>
    </row>
    <row r="12" spans="1:13" x14ac:dyDescent="0.25">
      <c r="A12" s="15" t="s">
        <v>20</v>
      </c>
      <c r="B12" s="1">
        <v>100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 Report</vt:lpstr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Pospisil</dc:creator>
  <cp:lastModifiedBy>Jeff Pospisil</cp:lastModifiedBy>
  <dcterms:created xsi:type="dcterms:W3CDTF">2025-05-16T17:02:47Z</dcterms:created>
  <dcterms:modified xsi:type="dcterms:W3CDTF">2025-05-16T22:05:13Z</dcterms:modified>
</cp:coreProperties>
</file>